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10" i="1"/>
  <c r="Q11"/>
  <c r="R11" s="1"/>
  <c r="Q12"/>
  <c r="Q13"/>
  <c r="Q14"/>
  <c r="R14" s="1"/>
  <c r="Q15"/>
  <c r="Q16"/>
  <c r="Q17"/>
  <c r="Q18"/>
  <c r="R18" s="1"/>
  <c r="Q19"/>
  <c r="R19" s="1"/>
  <c r="Q20"/>
  <c r="R20" s="1"/>
  <c r="Q21"/>
  <c r="Q22"/>
  <c r="Q23"/>
  <c r="Q24"/>
  <c r="Q25"/>
  <c r="Q26"/>
  <c r="Q27"/>
  <c r="Q28"/>
  <c r="R28" s="1"/>
  <c r="Q29"/>
  <c r="Q30"/>
  <c r="R30" s="1"/>
  <c r="Q31"/>
  <c r="Q10"/>
  <c r="R10" s="1"/>
  <c r="N11"/>
  <c r="N12"/>
  <c r="N13"/>
  <c r="N14"/>
  <c r="N15"/>
  <c r="N16"/>
  <c r="N17"/>
  <c r="N18"/>
  <c r="N19"/>
  <c r="O19" s="1"/>
  <c r="N20"/>
  <c r="N21"/>
  <c r="N22"/>
  <c r="N23"/>
  <c r="N24"/>
  <c r="N25"/>
  <c r="N26"/>
  <c r="N27"/>
  <c r="N28"/>
  <c r="N29"/>
  <c r="N30"/>
  <c r="N31"/>
  <c r="N10"/>
  <c r="O10" s="1"/>
  <c r="K11"/>
  <c r="L11" s="1"/>
  <c r="K12"/>
  <c r="K13"/>
  <c r="K14"/>
  <c r="K15"/>
  <c r="K16"/>
  <c r="K17"/>
  <c r="K18"/>
  <c r="K19"/>
  <c r="L19" s="1"/>
  <c r="K20"/>
  <c r="K21"/>
  <c r="K22"/>
  <c r="K23"/>
  <c r="K24"/>
  <c r="K25"/>
  <c r="K26"/>
  <c r="K27"/>
  <c r="K28"/>
  <c r="K29"/>
  <c r="K30"/>
  <c r="L30" s="1"/>
  <c r="K31"/>
  <c r="K10"/>
  <c r="L10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E31"/>
  <c r="H10"/>
  <c r="I10" s="1"/>
  <c r="E11"/>
  <c r="F11" s="1"/>
  <c r="E12"/>
  <c r="E13"/>
  <c r="E14"/>
  <c r="E15"/>
  <c r="E16"/>
  <c r="E17"/>
  <c r="E18"/>
  <c r="E19"/>
  <c r="F19" s="1"/>
  <c r="E20"/>
  <c r="F20" s="1"/>
  <c r="E21"/>
  <c r="E22"/>
  <c r="E23"/>
  <c r="E24"/>
  <c r="E25"/>
  <c r="E26"/>
  <c r="E27"/>
  <c r="E28"/>
  <c r="F28" s="1"/>
  <c r="E29"/>
  <c r="E30"/>
  <c r="F30" s="1"/>
  <c r="E10"/>
  <c r="F10" s="1"/>
  <c r="T31"/>
  <c r="U31" s="1"/>
  <c r="R31"/>
  <c r="O31"/>
  <c r="L31"/>
  <c r="I31"/>
  <c r="F31"/>
  <c r="V31" s="1"/>
  <c r="W31" s="1"/>
  <c r="T30"/>
  <c r="U30" s="1"/>
  <c r="O30"/>
  <c r="I30"/>
  <c r="T29"/>
  <c r="U29" s="1"/>
  <c r="R29"/>
  <c r="O29"/>
  <c r="L29"/>
  <c r="I29"/>
  <c r="F29"/>
  <c r="V29" s="1"/>
  <c r="W29" s="1"/>
  <c r="T28"/>
  <c r="U28" s="1"/>
  <c r="O28"/>
  <c r="L28"/>
  <c r="I28"/>
  <c r="T27"/>
  <c r="U27" s="1"/>
  <c r="R27"/>
  <c r="O27"/>
  <c r="L27"/>
  <c r="I27"/>
  <c r="F27"/>
  <c r="V27" s="1"/>
  <c r="W27" s="1"/>
  <c r="T26"/>
  <c r="U26" s="1"/>
  <c r="R26"/>
  <c r="O26"/>
  <c r="L26"/>
  <c r="I26"/>
  <c r="F26"/>
  <c r="T25"/>
  <c r="U25" s="1"/>
  <c r="R25"/>
  <c r="O25"/>
  <c r="L25"/>
  <c r="I25"/>
  <c r="F25"/>
  <c r="V25" s="1"/>
  <c r="W25" s="1"/>
  <c r="T24"/>
  <c r="U24" s="1"/>
  <c r="R24"/>
  <c r="O24"/>
  <c r="L24"/>
  <c r="I24"/>
  <c r="F24"/>
  <c r="T23"/>
  <c r="U23" s="1"/>
  <c r="R23"/>
  <c r="O23"/>
  <c r="L23"/>
  <c r="I23"/>
  <c r="F23"/>
  <c r="V23" s="1"/>
  <c r="W23" s="1"/>
  <c r="T22"/>
  <c r="U22" s="1"/>
  <c r="R22"/>
  <c r="O22"/>
  <c r="L22"/>
  <c r="I22"/>
  <c r="F22"/>
  <c r="T21"/>
  <c r="U21" s="1"/>
  <c r="R21"/>
  <c r="O21"/>
  <c r="L21"/>
  <c r="I21"/>
  <c r="F21"/>
  <c r="V21" s="1"/>
  <c r="W21" s="1"/>
  <c r="T20"/>
  <c r="U20" s="1"/>
  <c r="O20"/>
  <c r="L20"/>
  <c r="I20"/>
  <c r="T19"/>
  <c r="U19" s="1"/>
  <c r="I19"/>
  <c r="T18"/>
  <c r="U18" s="1"/>
  <c r="O18"/>
  <c r="L18"/>
  <c r="I18"/>
  <c r="F18"/>
  <c r="T17"/>
  <c r="U17" s="1"/>
  <c r="R17"/>
  <c r="O17"/>
  <c r="L17"/>
  <c r="I17"/>
  <c r="F17"/>
  <c r="V17" s="1"/>
  <c r="W17" s="1"/>
  <c r="T16"/>
  <c r="U16" s="1"/>
  <c r="R16"/>
  <c r="O16"/>
  <c r="L16"/>
  <c r="I16"/>
  <c r="F16"/>
  <c r="T15"/>
  <c r="U15" s="1"/>
  <c r="R15"/>
  <c r="O15"/>
  <c r="L15"/>
  <c r="I15"/>
  <c r="F15"/>
  <c r="V15" s="1"/>
  <c r="W15" s="1"/>
  <c r="T14"/>
  <c r="U14" s="1"/>
  <c r="O14"/>
  <c r="L14"/>
  <c r="I14"/>
  <c r="F14"/>
  <c r="T13"/>
  <c r="U13" s="1"/>
  <c r="R13"/>
  <c r="O13"/>
  <c r="L13"/>
  <c r="I13"/>
  <c r="F13"/>
  <c r="T12"/>
  <c r="U12" s="1"/>
  <c r="R12"/>
  <c r="O12"/>
  <c r="L12"/>
  <c r="I12"/>
  <c r="F12"/>
  <c r="T11"/>
  <c r="U11" s="1"/>
  <c r="O11"/>
  <c r="I11"/>
  <c r="U10"/>
  <c r="V19" l="1"/>
  <c r="W19" s="1"/>
  <c r="V14"/>
  <c r="W14" s="1"/>
  <c r="V16"/>
  <c r="W16" s="1"/>
  <c r="V18"/>
  <c r="W18" s="1"/>
  <c r="V20"/>
  <c r="W20" s="1"/>
  <c r="V22"/>
  <c r="W22" s="1"/>
  <c r="V24"/>
  <c r="W24" s="1"/>
  <c r="V26"/>
  <c r="W26" s="1"/>
  <c r="V28"/>
  <c r="W28" s="1"/>
  <c r="V30"/>
  <c r="W30" s="1"/>
  <c r="V12"/>
  <c r="V13"/>
  <c r="W13" s="1"/>
  <c r="V11"/>
  <c r="W11" s="1"/>
  <c r="V10"/>
  <c r="W10" s="1"/>
  <c r="W12" l="1"/>
  <c r="W32"/>
</calcChain>
</file>

<file path=xl/sharedStrings.xml><?xml version="1.0" encoding="utf-8"?>
<sst xmlns="http://schemas.openxmlformats.org/spreadsheetml/2006/main" count="41" uniqueCount="25">
  <si>
    <t>Фамилия, имя.</t>
  </si>
  <si>
    <t>Результаты Состязаний</t>
  </si>
  <si>
    <t>м</t>
  </si>
  <si>
    <t>результат</t>
  </si>
  <si>
    <t>пол</t>
  </si>
  <si>
    <t>возраст</t>
  </si>
  <si>
    <t>Отжимание (кол.раз)</t>
  </si>
  <si>
    <t>Прыжки в длину (см)</t>
  </si>
  <si>
    <t>Поднимание туловища (кол.раз)</t>
  </si>
  <si>
    <t>Вис (сек)</t>
  </si>
  <si>
    <t>Наклон вперёд (см)</t>
  </si>
  <si>
    <t>Махров Алексей</t>
  </si>
  <si>
    <t>фк</t>
  </si>
  <si>
    <t>д</t>
  </si>
  <si>
    <t>оуфк класса</t>
  </si>
  <si>
    <t>вн</t>
  </si>
  <si>
    <t xml:space="preserve">  </t>
  </si>
  <si>
    <t>Бег на 1000 м. (сек)</t>
  </si>
  <si>
    <t>Махрова Дарья</t>
  </si>
  <si>
    <t>Выполнил Махров А.В</t>
  </si>
  <si>
    <t>Протокол президентских состазаний 8 класс МОУ СОШ с. Большой Мелик Учитель физической культуры: Махров А.В.</t>
  </si>
  <si>
    <t>оуфк</t>
  </si>
  <si>
    <t>Сидорова Оксана</t>
  </si>
  <si>
    <t>Обязательно указать пол (м или д), и возраст от 7 до 65 лет</t>
  </si>
  <si>
    <t>оценка оуфк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</si>
</sst>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8"/>
      <color theme="1"/>
      <name val="Drakkar"/>
      <family val="3"/>
      <charset val="204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0" xfId="0" applyFont="1" applyFill="1" applyBorder="1"/>
    <xf numFmtId="0" fontId="1" fillId="6" borderId="10" xfId="0" applyFont="1" applyFill="1" applyBorder="1"/>
    <xf numFmtId="2" fontId="1" fillId="6" borderId="10" xfId="0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8" borderId="10" xfId="0" applyFont="1" applyFill="1" applyBorder="1"/>
    <xf numFmtId="2" fontId="1" fillId="9" borderId="10" xfId="0" applyNumberFormat="1" applyFont="1" applyFill="1" applyBorder="1"/>
    <xf numFmtId="0" fontId="1" fillId="10" borderId="10" xfId="0" applyFont="1" applyFill="1" applyBorder="1" applyAlignment="1">
      <alignment wrapText="1"/>
    </xf>
    <xf numFmtId="2" fontId="1" fillId="5" borderId="10" xfId="0" applyNumberFormat="1" applyFont="1" applyFill="1" applyBorder="1" applyAlignment="1">
      <alignment wrapText="1"/>
    </xf>
    <xf numFmtId="0" fontId="0" fillId="2" borderId="0" xfId="0" applyFill="1"/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/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2" fillId="8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1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90" zoomScaleNormal="90" workbookViewId="0">
      <selection activeCell="Y13" sqref="Y13"/>
    </sheetView>
  </sheetViews>
  <sheetFormatPr defaultRowHeight="15"/>
  <cols>
    <col min="1" max="1" width="18.5703125" customWidth="1"/>
    <col min="12" max="12" width="9.140625" customWidth="1"/>
  </cols>
  <sheetData>
    <row r="1" spans="1:2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N1" s="13" t="s">
        <v>23</v>
      </c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</row>
    <row r="2" spans="1: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</row>
    <row r="3" spans="1: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</row>
    <row r="4" spans="1:25">
      <c r="I4" t="s">
        <v>16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</row>
    <row r="6" spans="1:25" ht="15.75" thickBot="1">
      <c r="A6" s="18" t="s">
        <v>0</v>
      </c>
      <c r="B6" s="21" t="s">
        <v>4</v>
      </c>
      <c r="C6" s="24" t="s">
        <v>5</v>
      </c>
      <c r="D6" s="33" t="s">
        <v>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6"/>
      <c r="V6" s="27" t="s">
        <v>21</v>
      </c>
      <c r="W6" s="29" t="s">
        <v>24</v>
      </c>
    </row>
    <row r="7" spans="1:25">
      <c r="A7" s="19"/>
      <c r="B7" s="22"/>
      <c r="C7" s="32"/>
      <c r="D7" s="39" t="s">
        <v>6</v>
      </c>
      <c r="E7" s="40"/>
      <c r="F7" s="41"/>
      <c r="G7" s="39" t="s">
        <v>7</v>
      </c>
      <c r="H7" s="40"/>
      <c r="I7" s="41"/>
      <c r="J7" s="48" t="s">
        <v>8</v>
      </c>
      <c r="K7" s="49"/>
      <c r="L7" s="50"/>
      <c r="M7" s="39" t="s">
        <v>9</v>
      </c>
      <c r="N7" s="54"/>
      <c r="O7" s="55"/>
      <c r="P7" s="39" t="s">
        <v>10</v>
      </c>
      <c r="Q7" s="40"/>
      <c r="R7" s="41"/>
      <c r="S7" s="39" t="s">
        <v>17</v>
      </c>
      <c r="T7" s="40"/>
      <c r="U7" s="41"/>
      <c r="V7" s="35"/>
      <c r="W7" s="30"/>
    </row>
    <row r="8" spans="1:25" ht="15.75" thickBot="1">
      <c r="A8" s="19"/>
      <c r="B8" s="22"/>
      <c r="C8" s="32"/>
      <c r="D8" s="42"/>
      <c r="E8" s="43"/>
      <c r="F8" s="44"/>
      <c r="G8" s="45"/>
      <c r="H8" s="46"/>
      <c r="I8" s="47"/>
      <c r="J8" s="51"/>
      <c r="K8" s="52"/>
      <c r="L8" s="53"/>
      <c r="M8" s="45"/>
      <c r="N8" s="46"/>
      <c r="O8" s="47"/>
      <c r="P8" s="45"/>
      <c r="Q8" s="46"/>
      <c r="R8" s="47"/>
      <c r="S8" s="42"/>
      <c r="T8" s="43"/>
      <c r="U8" s="44"/>
      <c r="V8" s="35"/>
      <c r="W8" s="30"/>
    </row>
    <row r="9" spans="1:25">
      <c r="A9" s="20"/>
      <c r="B9" s="23"/>
      <c r="C9" s="25"/>
      <c r="D9" s="37" t="s">
        <v>3</v>
      </c>
      <c r="E9" s="38" t="s">
        <v>15</v>
      </c>
      <c r="F9" s="38" t="s">
        <v>12</v>
      </c>
      <c r="G9" s="37" t="s">
        <v>3</v>
      </c>
      <c r="H9" s="38" t="s">
        <v>15</v>
      </c>
      <c r="I9" s="38" t="s">
        <v>12</v>
      </c>
      <c r="J9" s="37" t="s">
        <v>3</v>
      </c>
      <c r="K9" s="38" t="s">
        <v>15</v>
      </c>
      <c r="L9" s="38" t="s">
        <v>12</v>
      </c>
      <c r="M9" s="37" t="s">
        <v>3</v>
      </c>
      <c r="N9" s="38" t="s">
        <v>15</v>
      </c>
      <c r="O9" s="38" t="s">
        <v>12</v>
      </c>
      <c r="P9" s="37" t="s">
        <v>3</v>
      </c>
      <c r="Q9" s="38" t="s">
        <v>15</v>
      </c>
      <c r="R9" s="38" t="s">
        <v>12</v>
      </c>
      <c r="S9" s="37" t="s">
        <v>3</v>
      </c>
      <c r="T9" s="38" t="s">
        <v>15</v>
      </c>
      <c r="U9" s="38" t="s">
        <v>12</v>
      </c>
      <c r="V9" s="28"/>
      <c r="W9" s="31"/>
    </row>
    <row r="10" spans="1:25">
      <c r="A10" s="6" t="s">
        <v>11</v>
      </c>
      <c r="B10" s="5" t="s">
        <v>2</v>
      </c>
      <c r="C10" s="4">
        <v>26</v>
      </c>
      <c r="D10" s="1">
        <v>30</v>
      </c>
      <c r="E10" s="2">
        <f>IF(B10="м",CHOOSE((C10-6),13,15,17,19,21,23,25,28,32,37,40,42,43,44,44,44,43,42,40,38,38,38,38,36,36,36,36,36,33,33,33,33,33,30,30,30,30,30,27,27,27,27,27,24,24,24,X3,24,20,20,20,20,20,16,16,16,16,16,12,12,12,12,12,12,),
IF(B10="д",CHOOSE((C10-6),8,9,10,11,12,13,14,14,15,15,16,16,16,15,15,15,14,14,13,11,11,11,11,9,9,9,9,9,7,7,7,7,7,5,5,5,5,5,3,3,3,3,3,3,3,3,3,3,1,1,1,1,1,1,1,1,1,1,1,1,1,1,1,1,1)))</f>
        <v>38</v>
      </c>
      <c r="F10" s="3">
        <f>(D10-E10)/E10</f>
        <v>-0.21052631578947367</v>
      </c>
      <c r="G10" s="1">
        <v>225</v>
      </c>
      <c r="H10" s="2">
        <f>IF(B10="м",CHOOSE((C10-6),112,127,140,152,163,174,185,196,206,216,225,233,238,241,242,241,238,233,227,219,219,219,219,209,209,209,209,209,196,196,196,196,196,183,183,183,183,183,166,166,166,166,166,150,150,150,150,150,137,137,137,137,137,127,127,127,127,127,119),
IF(B10="д",CHOOSE((C10-6),104,120,132,142,152,160,167,173,177,180,180,178,176,172,167,161,155,149,143,137,137,137,137,131,131,131,131,131,125,125,125,125,125,120,120,120,120,120,115,115,115,115,115,110,110,110,110,110,105,105,105,105,105,100,100,100,100,100,95)))</f>
        <v>219</v>
      </c>
      <c r="I10" s="3">
        <f>(G10-H10)/H10</f>
        <v>2.7397260273972601E-2</v>
      </c>
      <c r="J10" s="1">
        <v>26</v>
      </c>
      <c r="K10" s="2">
        <f>IF(B10="м",CHOOSE((C10-6),13,14,15,16,17,18,19,20,21,22,23,24,25,25,25,25,24,23,22,21,21,21,21,19,19,19,19,19,17,17,17,17,17,15,15,15,15,15,13,13,13,13,13,11,11,11,11,11,9,9,9,9,9,7,7,7,7,7,6,6,6,6,6,),                           IF(B10="д",CHOOSE((C10-6),12,13,14,15,16,17,18,19,20,21,21,21,20,19,18,17,16,14,12,10,10,10,10,8,8,8,8,8,6,6,6,6,6,5,5,5,5,5,4,4,4,4,4,3,3,3,3,3,2,2,2,2,2,2,2,2,2,2,2,2,2,2,2,)))</f>
        <v>21</v>
      </c>
      <c r="L10" s="3">
        <f>(J10-K10)/K10</f>
        <v>0.23809523809523808</v>
      </c>
      <c r="M10" s="1">
        <v>55</v>
      </c>
      <c r="N10" s="2">
        <f>IF(B10="м",CHOOSE((C10-6),9,11,14,18,22,26,30,35,40,46,51,55,58,60,61,61,60,58,55,50,50,50,50,45,45,45,45,45,40,40,40,40,40,36,36,36,36,36,32,32,32,32,32,28,28,28,28,28,25,25,25,25,25,22,22,22,22,22,20,20,20,20,20),
IF(B10="д",CHOOSE((C10-6),6,9,12,15,19,23,27,31,35,39,41,4241,39,35,30,25,22,19,16,16,16,16,13,13,13,13,13,11,11,11,11,11,9,9,9,9,9,8,8,8,8,8,7,7,7,7,7,6,6,6,6,6,5,5,5,5,5,4,4,4,4,4)))</f>
        <v>50</v>
      </c>
      <c r="O10" s="3">
        <f>(M10-N10)/N10</f>
        <v>0.1</v>
      </c>
      <c r="P10" s="1">
        <v>7</v>
      </c>
      <c r="Q10" s="2">
        <f>IF(B10="м",CHOOSE((C10-6),4,5,6,7,8,9,9,10,10,11,11,11,10,10,9,9,8,8,7,6,6,6,6,5,5,5,5,5,4,4,4,4,4,3,3,3,3,3,2,2,2,2,2,1,1,1,1,1,1,1,1,1,1,1,1,1,1,1,1,1,1,1,1),
IF(B10="д",CHOOSE((C10-6),6,7,8,9,10,11,12,12,13,13,13,13,13,12,12,11,10,9,8,7,7,7,7,6,6,6,6,6,5,5,5,5,5,4,4,4,4,4,3,3,3,3,3,2,2,2,2,2,1,1,1,1,1,1,1,1,1,1,1,1,1,1,1)))</f>
        <v>6</v>
      </c>
      <c r="R10" s="3">
        <f>(P10-Q10)/Q10</f>
        <v>0.16666666666666666</v>
      </c>
      <c r="S10" s="1">
        <v>195</v>
      </c>
      <c r="T10" s="2">
        <f>IF(B10="м",CHOOSE((C10-6),332,315,298,281,268,256,243,233,224,216,209,203,198,194,191,192,194,198,206,215,215,215,215,226,226,226,226,226,238,238,238,238,238,250,250,250,250,250,263,263,263,263,263,275,275,275,275,275,286,286,286,286,286,297,297,297,297,297,307,307,307,307,307),
IF(B10="д",CHOOSE((C10-6),374,357,340,325,311,298,288,279,271,265,262,262265,296,271,280,287,294,302,310,310,310,310,318,318,318,318,318,327,327,327,327,327,336,336,336,336,336,345,345,345,345,345,355,355,355,355,355,365,365,365,365,365,375,375,375,375,375,385,385,385,385,385,)))</f>
        <v>215</v>
      </c>
      <c r="U10" s="3">
        <f>(T10-S10)/T10</f>
        <v>9.3023255813953487E-2</v>
      </c>
      <c r="V10" s="7">
        <f>AVERAGE(F10,I10,L10,O10,R10,U10)</f>
        <v>6.9109350843392856E-2</v>
      </c>
      <c r="W10" s="8" t="str">
        <f>IF(V10&gt;=0.61,"супер",IF(V10&gt;=0.21,"отлично",IF(V10&gt;=-0.2,"хорошо",IF(V10&gt;=-0.6,"удовл.",IF(V10&gt;=-1,"неуд.",IF(V10&lt;=-1.01,"оп.зона",))))))</f>
        <v>хорошо</v>
      </c>
    </row>
    <row r="11" spans="1:25">
      <c r="A11" s="6" t="s">
        <v>18</v>
      </c>
      <c r="B11" s="5" t="s">
        <v>13</v>
      </c>
      <c r="C11" s="4">
        <v>10</v>
      </c>
      <c r="D11" s="1">
        <v>45</v>
      </c>
      <c r="E11" s="2">
        <f t="shared" ref="E11:E31" si="0">IF(B11="м",CHOOSE((C11-6),13,15,17,19,21,23,25,28,32,37,40,42,43,44,44,44,43,42,40,38,38,38,38,36,36,36,36,36,33,33,33,33,33,30,30,30,30,30,27,27,27,27,27,24,24,24,X4,24,20,20,20,20,20,16,16,16,16,16,12,12,12,12,12,12,),
IF(B11="д",CHOOSE((C11-6),8,9,10,11,12,13,14,14,15,15,16,16,16,15,15,15,14,14,13,11,11,11,11,9,9,9,9,9,7,7,7,7,7,5,5,5,5,5,3,3,3,3,3,3,3,3,3,3,1,1,1,1,1,1,1,1,1,1,1,1,1,1,1,1,1)))</f>
        <v>11</v>
      </c>
      <c r="F11" s="3">
        <f t="shared" ref="F11:F31" si="1">(D11-E11)/E11</f>
        <v>3.0909090909090908</v>
      </c>
      <c r="G11" s="1">
        <v>300</v>
      </c>
      <c r="H11" s="2">
        <f t="shared" ref="H11:H31" si="2">IF(B11="м",CHOOSE((C11-6),112,127,140,152,163,174,185,196,206,216,225,233,238,241,242,241,238,233,227,219,219,219,219,209,209,209,209,209,196,196,196,196,196,183,183,183,183,183,166,166,166,166,166,150,150,150,150,150,137,137,137,137,137,127,127,127,127,127,119),
IF(B11="д",CHOOSE((C11-6),104,120,132,142,152,160,167,173,177,180,180,178,176,172,167,161,155,149,143,137,137,137,137,131,131,131,131,131,125,125,125,125,125,120,120,120,120,120,115,115,115,115,115,110,110,110,110,110,105,105,105,105,105,100,100,100,100,100,95)))</f>
        <v>142</v>
      </c>
      <c r="I11" s="3">
        <f t="shared" ref="I11:I30" si="3">(G11-H11)/H11</f>
        <v>1.1126760563380282</v>
      </c>
      <c r="J11" s="1">
        <v>35</v>
      </c>
      <c r="K11" s="2">
        <f t="shared" ref="K11:K31" si="4">IF(B11="м",CHOOSE((C11-6),13,14,15,16,17,18,19,20,21,22,23,24,25,25,25,25,24,23,22,21,21,21,21,19,19,19,19,19,17,17,17,17,17,15,15,15,15,15,13,13,13,13,13,11,11,11,11,11,9,9,9,9,9,7,7,7,7,7,6,6,6,6,6,),                           IF(B11="д",CHOOSE((C11-6),12,13,14,15,16,17,18,19,20,21,21,21,20,19,18,17,16,14,12,10,10,10,10,8,8,8,8,8,6,6,6,6,6,5,5,5,5,5,4,4,4,4,4,3,3,3,3,3,2,2,2,2,2,2,2,2,2,2,2,2,2,2,2,)))</f>
        <v>15</v>
      </c>
      <c r="L11" s="3">
        <f t="shared" ref="L11:L31" si="5">(J11-K11)/K11</f>
        <v>1.3333333333333333</v>
      </c>
      <c r="M11" s="1">
        <v>40</v>
      </c>
      <c r="N11" s="2">
        <f t="shared" ref="N11:N31" si="6">IF(B11="м",CHOOSE((C11-6),9,11,14,18,22,26,30,35,40,46,51,55,58,60,61,61,60,58,55,50,50,50,50,45,45,45,45,45,40,40,40,40,40,36,36,36,36,36,32,32,32,32,32,28,28,28,28,28,25,25,25,25,25,22,22,22,22,22,20,20,20,20,20),
IF(B11="д",CHOOSE((C11-6),6,9,12,15,19,23,27,31,35,39,41,4241,39,35,30,25,22,19,16,16,16,16,13,13,13,13,13,11,11,11,11,11,9,9,9,9,9,8,8,8,8,8,7,7,7,7,7,6,6,6,6,6,5,5,5,5,5,4,4,4,4,4)))</f>
        <v>15</v>
      </c>
      <c r="O11" s="3">
        <f t="shared" ref="O11:O31" si="7">(M11-N11)/N11</f>
        <v>1.6666666666666667</v>
      </c>
      <c r="P11" s="1">
        <v>15</v>
      </c>
      <c r="Q11" s="2">
        <f t="shared" ref="Q11:Q31" si="8">IF(B11="м",CHOOSE((C11-6),4,5,6,7,8,9,9,10,10,11,11,11,10,10,9,9,8,8,7,6,6,6,6,5,5,5,5,5,4,4,4,4,4,3,3,3,3,3,2,2,2,2,2,1,1,1,1,1,1,1,1,1,1,1,1,1,1,1,1,1,1,1,1),
IF(B11="д",CHOOSE((C11-6),6,7,8,9,10,11,12,12,13,13,13,13,13,12,12,11,10,9,8,7,7,7,7,6,6,6,6,6,5,5,5,5,5,4,4,4,4,4,3,3,3,3,3,2,2,2,2,2,1,1,1,1,1,1,1,1,1,1,1,1,1,1,1)))</f>
        <v>9</v>
      </c>
      <c r="R11" s="3">
        <f t="shared" ref="R11:R31" si="9">(P11-Q11)/Q11</f>
        <v>0.66666666666666663</v>
      </c>
      <c r="S11" s="1">
        <v>300</v>
      </c>
      <c r="T11" s="2">
        <f t="shared" ref="T11:T31" si="10">IF(B11="м",CHOOSE((C11-6),332,315,298,281,268,256,243,233,224,216,209,203),
IF(B11="д",CHOOSE((C11-6),374,357,340,325,311,298,288,279,271,265,262,262)))</f>
        <v>325</v>
      </c>
      <c r="U11" s="3">
        <f t="shared" ref="U11:U31" si="11">(T11-S11)/T11</f>
        <v>7.6923076923076927E-2</v>
      </c>
      <c r="V11" s="7">
        <f t="shared" ref="V11:V31" si="12">AVERAGE(F11,I11,L11,O11,R11,U11)</f>
        <v>1.3245291484728103</v>
      </c>
      <c r="W11" s="8" t="str">
        <f t="shared" ref="W11:W31" si="13">IF(V11&gt;=0.61,"супер",IF(V11&gt;=0.21,"отлично",IF(V11&gt;=-0.2,"хорошо",IF(V11&gt;=-0.6,"удовл.",IF(V11&gt;=-1,"неуд.",IF(V11&lt;=-1.01,"оп.зона",))))))</f>
        <v>супер</v>
      </c>
    </row>
    <row r="12" spans="1:25">
      <c r="A12" s="6"/>
      <c r="B12" s="5"/>
      <c r="C12" s="4"/>
      <c r="D12" s="1"/>
      <c r="E12" s="2" t="b">
        <f t="shared" si="0"/>
        <v>0</v>
      </c>
      <c r="F12" s="3" t="e">
        <f t="shared" si="1"/>
        <v>#DIV/0!</v>
      </c>
      <c r="G12" s="1"/>
      <c r="H12" s="2" t="b">
        <f t="shared" si="2"/>
        <v>0</v>
      </c>
      <c r="I12" s="3" t="e">
        <f t="shared" si="3"/>
        <v>#DIV/0!</v>
      </c>
      <c r="J12" s="1"/>
      <c r="K12" s="2" t="b">
        <f t="shared" si="4"/>
        <v>0</v>
      </c>
      <c r="L12" s="3" t="e">
        <f t="shared" si="5"/>
        <v>#DIV/0!</v>
      </c>
      <c r="M12" s="1"/>
      <c r="N12" s="2" t="b">
        <f t="shared" si="6"/>
        <v>0</v>
      </c>
      <c r="O12" s="3" t="e">
        <f t="shared" si="7"/>
        <v>#DIV/0!</v>
      </c>
      <c r="P12" s="1"/>
      <c r="Q12" s="2" t="b">
        <f t="shared" si="8"/>
        <v>0</v>
      </c>
      <c r="R12" s="3" t="e">
        <f t="shared" si="9"/>
        <v>#DIV/0!</v>
      </c>
      <c r="S12" s="1"/>
      <c r="T12" s="2" t="b">
        <f t="shared" si="10"/>
        <v>0</v>
      </c>
      <c r="U12" s="3" t="e">
        <f t="shared" si="11"/>
        <v>#DIV/0!</v>
      </c>
      <c r="V12" s="7" t="e">
        <f t="shared" si="12"/>
        <v>#DIV/0!</v>
      </c>
      <c r="W12" s="8" t="e">
        <f t="shared" si="13"/>
        <v>#DIV/0!</v>
      </c>
    </row>
    <row r="13" spans="1:25">
      <c r="A13" s="6"/>
      <c r="B13" s="5"/>
      <c r="C13" s="4"/>
      <c r="D13" s="1"/>
      <c r="E13" s="2" t="b">
        <f t="shared" si="0"/>
        <v>0</v>
      </c>
      <c r="F13" s="3" t="e">
        <f t="shared" si="1"/>
        <v>#DIV/0!</v>
      </c>
      <c r="G13" s="1"/>
      <c r="H13" s="2" t="b">
        <f t="shared" si="2"/>
        <v>0</v>
      </c>
      <c r="I13" s="3" t="e">
        <f t="shared" si="3"/>
        <v>#DIV/0!</v>
      </c>
      <c r="J13" s="1"/>
      <c r="K13" s="2" t="b">
        <f t="shared" si="4"/>
        <v>0</v>
      </c>
      <c r="L13" s="3" t="e">
        <f t="shared" si="5"/>
        <v>#DIV/0!</v>
      </c>
      <c r="M13" s="1"/>
      <c r="N13" s="2" t="b">
        <f t="shared" si="6"/>
        <v>0</v>
      </c>
      <c r="O13" s="3" t="e">
        <f t="shared" si="7"/>
        <v>#DIV/0!</v>
      </c>
      <c r="P13" s="1"/>
      <c r="Q13" s="2" t="b">
        <f t="shared" si="8"/>
        <v>0</v>
      </c>
      <c r="R13" s="3" t="e">
        <f t="shared" si="9"/>
        <v>#DIV/0!</v>
      </c>
      <c r="S13" s="1"/>
      <c r="T13" s="2" t="b">
        <f t="shared" si="10"/>
        <v>0</v>
      </c>
      <c r="U13" s="3" t="e">
        <f t="shared" si="11"/>
        <v>#DIV/0!</v>
      </c>
      <c r="V13" s="7" t="e">
        <f t="shared" si="12"/>
        <v>#DIV/0!</v>
      </c>
      <c r="W13" s="8" t="e">
        <f t="shared" si="13"/>
        <v>#DIV/0!</v>
      </c>
    </row>
    <row r="14" spans="1:25">
      <c r="A14" s="6"/>
      <c r="B14" s="5"/>
      <c r="C14" s="4"/>
      <c r="D14" s="1"/>
      <c r="E14" s="2" t="b">
        <f t="shared" si="0"/>
        <v>0</v>
      </c>
      <c r="F14" s="3" t="e">
        <f t="shared" si="1"/>
        <v>#DIV/0!</v>
      </c>
      <c r="G14" s="1"/>
      <c r="H14" s="2" t="b">
        <f t="shared" si="2"/>
        <v>0</v>
      </c>
      <c r="I14" s="3" t="e">
        <f t="shared" si="3"/>
        <v>#DIV/0!</v>
      </c>
      <c r="J14" s="1"/>
      <c r="K14" s="2" t="b">
        <f t="shared" si="4"/>
        <v>0</v>
      </c>
      <c r="L14" s="3" t="e">
        <f t="shared" si="5"/>
        <v>#DIV/0!</v>
      </c>
      <c r="M14" s="1"/>
      <c r="N14" s="2" t="b">
        <f t="shared" si="6"/>
        <v>0</v>
      </c>
      <c r="O14" s="3" t="e">
        <f t="shared" si="7"/>
        <v>#DIV/0!</v>
      </c>
      <c r="P14" s="1"/>
      <c r="Q14" s="2" t="b">
        <f t="shared" si="8"/>
        <v>0</v>
      </c>
      <c r="R14" s="3" t="e">
        <f t="shared" si="9"/>
        <v>#DIV/0!</v>
      </c>
      <c r="S14" s="1"/>
      <c r="T14" s="2" t="b">
        <f t="shared" si="10"/>
        <v>0</v>
      </c>
      <c r="U14" s="3" t="e">
        <f t="shared" si="11"/>
        <v>#DIV/0!</v>
      </c>
      <c r="V14" s="7" t="e">
        <f t="shared" si="12"/>
        <v>#DIV/0!</v>
      </c>
      <c r="W14" s="8" t="e">
        <f t="shared" si="13"/>
        <v>#DIV/0!</v>
      </c>
    </row>
    <row r="15" spans="1:25">
      <c r="A15" s="6"/>
      <c r="B15" s="5"/>
      <c r="C15" s="4"/>
      <c r="D15" s="1"/>
      <c r="E15" s="2" t="b">
        <f t="shared" si="0"/>
        <v>0</v>
      </c>
      <c r="F15" s="3" t="e">
        <f t="shared" si="1"/>
        <v>#DIV/0!</v>
      </c>
      <c r="G15" s="1"/>
      <c r="H15" s="2" t="b">
        <f t="shared" si="2"/>
        <v>0</v>
      </c>
      <c r="I15" s="3" t="e">
        <f t="shared" si="3"/>
        <v>#DIV/0!</v>
      </c>
      <c r="J15" s="1"/>
      <c r="K15" s="2" t="b">
        <f t="shared" si="4"/>
        <v>0</v>
      </c>
      <c r="L15" s="3" t="e">
        <f t="shared" si="5"/>
        <v>#DIV/0!</v>
      </c>
      <c r="M15" s="1"/>
      <c r="N15" s="2" t="b">
        <f t="shared" si="6"/>
        <v>0</v>
      </c>
      <c r="O15" s="3" t="e">
        <f t="shared" si="7"/>
        <v>#DIV/0!</v>
      </c>
      <c r="P15" s="1"/>
      <c r="Q15" s="2" t="b">
        <f t="shared" si="8"/>
        <v>0</v>
      </c>
      <c r="R15" s="3" t="e">
        <f t="shared" si="9"/>
        <v>#DIV/0!</v>
      </c>
      <c r="S15" s="1"/>
      <c r="T15" s="2" t="b">
        <f t="shared" si="10"/>
        <v>0</v>
      </c>
      <c r="U15" s="3" t="e">
        <f t="shared" si="11"/>
        <v>#DIV/0!</v>
      </c>
      <c r="V15" s="7" t="e">
        <f t="shared" si="12"/>
        <v>#DIV/0!</v>
      </c>
      <c r="W15" s="8" t="e">
        <f t="shared" si="13"/>
        <v>#DIV/0!</v>
      </c>
    </row>
    <row r="16" spans="1:25">
      <c r="A16" s="6"/>
      <c r="B16" s="5"/>
      <c r="C16" s="4"/>
      <c r="D16" s="1"/>
      <c r="E16" s="2" t="b">
        <f t="shared" si="0"/>
        <v>0</v>
      </c>
      <c r="F16" s="3" t="e">
        <f t="shared" si="1"/>
        <v>#DIV/0!</v>
      </c>
      <c r="G16" s="1"/>
      <c r="H16" s="2" t="b">
        <f t="shared" si="2"/>
        <v>0</v>
      </c>
      <c r="I16" s="3" t="e">
        <f t="shared" si="3"/>
        <v>#DIV/0!</v>
      </c>
      <c r="J16" s="1"/>
      <c r="K16" s="2" t="b">
        <f t="shared" si="4"/>
        <v>0</v>
      </c>
      <c r="L16" s="3" t="e">
        <f t="shared" si="5"/>
        <v>#DIV/0!</v>
      </c>
      <c r="M16" s="1"/>
      <c r="N16" s="2" t="b">
        <f t="shared" si="6"/>
        <v>0</v>
      </c>
      <c r="O16" s="3" t="e">
        <f t="shared" si="7"/>
        <v>#DIV/0!</v>
      </c>
      <c r="P16" s="1"/>
      <c r="Q16" s="2" t="b">
        <f t="shared" si="8"/>
        <v>0</v>
      </c>
      <c r="R16" s="3" t="e">
        <f t="shared" si="9"/>
        <v>#DIV/0!</v>
      </c>
      <c r="S16" s="1"/>
      <c r="T16" s="2" t="b">
        <f t="shared" si="10"/>
        <v>0</v>
      </c>
      <c r="U16" s="3" t="e">
        <f t="shared" si="11"/>
        <v>#DIV/0!</v>
      </c>
      <c r="V16" s="7" t="e">
        <f t="shared" si="12"/>
        <v>#DIV/0!</v>
      </c>
      <c r="W16" s="8" t="e">
        <f t="shared" si="13"/>
        <v>#DIV/0!</v>
      </c>
    </row>
    <row r="17" spans="1:23">
      <c r="A17" s="6"/>
      <c r="B17" s="5"/>
      <c r="C17" s="4"/>
      <c r="D17" s="1"/>
      <c r="E17" s="2" t="b">
        <f t="shared" si="0"/>
        <v>0</v>
      </c>
      <c r="F17" s="3" t="e">
        <f t="shared" si="1"/>
        <v>#DIV/0!</v>
      </c>
      <c r="G17" s="1"/>
      <c r="H17" s="2" t="b">
        <f t="shared" si="2"/>
        <v>0</v>
      </c>
      <c r="I17" s="3" t="e">
        <f t="shared" si="3"/>
        <v>#DIV/0!</v>
      </c>
      <c r="J17" s="1"/>
      <c r="K17" s="2" t="b">
        <f t="shared" si="4"/>
        <v>0</v>
      </c>
      <c r="L17" s="3" t="e">
        <f t="shared" si="5"/>
        <v>#DIV/0!</v>
      </c>
      <c r="M17" s="1"/>
      <c r="N17" s="2" t="b">
        <f t="shared" si="6"/>
        <v>0</v>
      </c>
      <c r="O17" s="3" t="e">
        <f t="shared" si="7"/>
        <v>#DIV/0!</v>
      </c>
      <c r="P17" s="1"/>
      <c r="Q17" s="2" t="b">
        <f t="shared" si="8"/>
        <v>0</v>
      </c>
      <c r="R17" s="3" t="e">
        <f t="shared" si="9"/>
        <v>#DIV/0!</v>
      </c>
      <c r="S17" s="1"/>
      <c r="T17" s="2" t="b">
        <f t="shared" si="10"/>
        <v>0</v>
      </c>
      <c r="U17" s="3" t="e">
        <f t="shared" si="11"/>
        <v>#DIV/0!</v>
      </c>
      <c r="V17" s="7" t="e">
        <f t="shared" si="12"/>
        <v>#DIV/0!</v>
      </c>
      <c r="W17" s="8" t="e">
        <f t="shared" si="13"/>
        <v>#DIV/0!</v>
      </c>
    </row>
    <row r="18" spans="1:23">
      <c r="A18" s="6"/>
      <c r="B18" s="5"/>
      <c r="C18" s="4"/>
      <c r="D18" s="1"/>
      <c r="E18" s="2" t="b">
        <f t="shared" si="0"/>
        <v>0</v>
      </c>
      <c r="F18" s="3" t="e">
        <f t="shared" si="1"/>
        <v>#DIV/0!</v>
      </c>
      <c r="G18" s="1"/>
      <c r="H18" s="2" t="b">
        <f t="shared" si="2"/>
        <v>0</v>
      </c>
      <c r="I18" s="3" t="e">
        <f t="shared" si="3"/>
        <v>#DIV/0!</v>
      </c>
      <c r="J18" s="1"/>
      <c r="K18" s="2" t="b">
        <f t="shared" si="4"/>
        <v>0</v>
      </c>
      <c r="L18" s="3" t="e">
        <f t="shared" si="5"/>
        <v>#DIV/0!</v>
      </c>
      <c r="M18" s="1"/>
      <c r="N18" s="2" t="b">
        <f t="shared" si="6"/>
        <v>0</v>
      </c>
      <c r="O18" s="3" t="e">
        <f t="shared" si="7"/>
        <v>#DIV/0!</v>
      </c>
      <c r="P18" s="1"/>
      <c r="Q18" s="2" t="b">
        <f t="shared" si="8"/>
        <v>0</v>
      </c>
      <c r="R18" s="3" t="e">
        <f t="shared" si="9"/>
        <v>#DIV/0!</v>
      </c>
      <c r="S18" s="1"/>
      <c r="T18" s="2" t="b">
        <f t="shared" si="10"/>
        <v>0</v>
      </c>
      <c r="U18" s="3" t="e">
        <f t="shared" si="11"/>
        <v>#DIV/0!</v>
      </c>
      <c r="V18" s="7" t="e">
        <f t="shared" si="12"/>
        <v>#DIV/0!</v>
      </c>
      <c r="W18" s="8" t="e">
        <f t="shared" si="13"/>
        <v>#DIV/0!</v>
      </c>
    </row>
    <row r="19" spans="1:23">
      <c r="A19" s="6"/>
      <c r="B19" s="5"/>
      <c r="C19" s="4"/>
      <c r="D19" s="1"/>
      <c r="E19" s="2" t="b">
        <f t="shared" si="0"/>
        <v>0</v>
      </c>
      <c r="F19" s="3" t="e">
        <f t="shared" si="1"/>
        <v>#DIV/0!</v>
      </c>
      <c r="G19" s="1"/>
      <c r="H19" s="2" t="b">
        <f t="shared" si="2"/>
        <v>0</v>
      </c>
      <c r="I19" s="3" t="e">
        <f t="shared" si="3"/>
        <v>#DIV/0!</v>
      </c>
      <c r="J19" s="1"/>
      <c r="K19" s="2" t="b">
        <f t="shared" si="4"/>
        <v>0</v>
      </c>
      <c r="L19" s="3" t="e">
        <f t="shared" si="5"/>
        <v>#DIV/0!</v>
      </c>
      <c r="M19" s="1"/>
      <c r="N19" s="2" t="b">
        <f t="shared" si="6"/>
        <v>0</v>
      </c>
      <c r="O19" s="3" t="e">
        <f t="shared" si="7"/>
        <v>#DIV/0!</v>
      </c>
      <c r="P19" s="1"/>
      <c r="Q19" s="2" t="b">
        <f t="shared" si="8"/>
        <v>0</v>
      </c>
      <c r="R19" s="3" t="e">
        <f t="shared" si="9"/>
        <v>#DIV/0!</v>
      </c>
      <c r="S19" s="1"/>
      <c r="T19" s="2" t="b">
        <f t="shared" si="10"/>
        <v>0</v>
      </c>
      <c r="U19" s="3" t="e">
        <f t="shared" si="11"/>
        <v>#DIV/0!</v>
      </c>
      <c r="V19" s="7" t="e">
        <f t="shared" si="12"/>
        <v>#DIV/0!</v>
      </c>
      <c r="W19" s="8" t="e">
        <f t="shared" si="13"/>
        <v>#DIV/0!</v>
      </c>
    </row>
    <row r="20" spans="1:23">
      <c r="A20" s="6" t="s">
        <v>22</v>
      </c>
      <c r="B20" s="5" t="s">
        <v>13</v>
      </c>
      <c r="C20" s="4">
        <v>15</v>
      </c>
      <c r="D20" s="1"/>
      <c r="E20" s="2">
        <f t="shared" si="0"/>
        <v>15</v>
      </c>
      <c r="F20" s="3">
        <f t="shared" si="1"/>
        <v>-1</v>
      </c>
      <c r="G20" s="1"/>
      <c r="H20" s="2">
        <f t="shared" si="2"/>
        <v>177</v>
      </c>
      <c r="I20" s="3">
        <f t="shared" si="3"/>
        <v>-1</v>
      </c>
      <c r="J20" s="1"/>
      <c r="K20" s="2">
        <f t="shared" si="4"/>
        <v>20</v>
      </c>
      <c r="L20" s="3">
        <f t="shared" si="5"/>
        <v>-1</v>
      </c>
      <c r="M20" s="1"/>
      <c r="N20" s="2">
        <f t="shared" si="6"/>
        <v>35</v>
      </c>
      <c r="O20" s="3">
        <f t="shared" si="7"/>
        <v>-1</v>
      </c>
      <c r="P20" s="1"/>
      <c r="Q20" s="2">
        <f t="shared" si="8"/>
        <v>13</v>
      </c>
      <c r="R20" s="3">
        <f t="shared" si="9"/>
        <v>-1</v>
      </c>
      <c r="S20" s="1"/>
      <c r="T20" s="2">
        <f t="shared" si="10"/>
        <v>271</v>
      </c>
      <c r="U20" s="3">
        <f t="shared" si="11"/>
        <v>1</v>
      </c>
      <c r="V20" s="7">
        <f t="shared" si="12"/>
        <v>-0.66666666666666663</v>
      </c>
      <c r="W20" s="8" t="str">
        <f t="shared" si="13"/>
        <v>неуд.</v>
      </c>
    </row>
    <row r="21" spans="1:23">
      <c r="A21" s="6"/>
      <c r="B21" s="5"/>
      <c r="C21" s="4"/>
      <c r="D21" s="1"/>
      <c r="E21" s="2" t="b">
        <f t="shared" si="0"/>
        <v>0</v>
      </c>
      <c r="F21" s="3" t="e">
        <f t="shared" si="1"/>
        <v>#DIV/0!</v>
      </c>
      <c r="G21" s="1"/>
      <c r="H21" s="2" t="b">
        <f t="shared" si="2"/>
        <v>0</v>
      </c>
      <c r="I21" s="3" t="e">
        <f t="shared" si="3"/>
        <v>#DIV/0!</v>
      </c>
      <c r="J21" s="1"/>
      <c r="K21" s="2" t="b">
        <f t="shared" si="4"/>
        <v>0</v>
      </c>
      <c r="L21" s="3" t="e">
        <f>(#REF!-K21)/K21</f>
        <v>#REF!</v>
      </c>
      <c r="M21" s="1"/>
      <c r="N21" s="2" t="b">
        <f t="shared" si="6"/>
        <v>0</v>
      </c>
      <c r="O21" s="3" t="e">
        <f t="shared" si="7"/>
        <v>#DIV/0!</v>
      </c>
      <c r="P21" s="1"/>
      <c r="Q21" s="2" t="b">
        <f t="shared" si="8"/>
        <v>0</v>
      </c>
      <c r="R21" s="3" t="e">
        <f t="shared" si="9"/>
        <v>#DIV/0!</v>
      </c>
      <c r="S21" s="1"/>
      <c r="T21" s="2" t="b">
        <f t="shared" si="10"/>
        <v>0</v>
      </c>
      <c r="U21" s="3" t="e">
        <f t="shared" si="11"/>
        <v>#DIV/0!</v>
      </c>
      <c r="V21" s="7" t="e">
        <f t="shared" si="12"/>
        <v>#DIV/0!</v>
      </c>
      <c r="W21" s="8" t="e">
        <f t="shared" si="13"/>
        <v>#DIV/0!</v>
      </c>
    </row>
    <row r="22" spans="1:23">
      <c r="A22" s="6"/>
      <c r="B22" s="5"/>
      <c r="C22" s="4"/>
      <c r="D22" s="1"/>
      <c r="E22" s="2" t="b">
        <f t="shared" si="0"/>
        <v>0</v>
      </c>
      <c r="F22" s="3" t="e">
        <f t="shared" si="1"/>
        <v>#DIV/0!</v>
      </c>
      <c r="G22" s="1"/>
      <c r="H22" s="2" t="b">
        <f t="shared" si="2"/>
        <v>0</v>
      </c>
      <c r="I22" s="3" t="e">
        <f t="shared" si="3"/>
        <v>#DIV/0!</v>
      </c>
      <c r="J22" s="10"/>
      <c r="K22" s="2" t="b">
        <f t="shared" si="4"/>
        <v>0</v>
      </c>
      <c r="L22" s="3" t="e">
        <f>(J21-K22)/K22</f>
        <v>#DIV/0!</v>
      </c>
      <c r="M22" s="1"/>
      <c r="N22" s="2" t="b">
        <f t="shared" si="6"/>
        <v>0</v>
      </c>
      <c r="O22" s="3" t="e">
        <f t="shared" si="7"/>
        <v>#DIV/0!</v>
      </c>
      <c r="P22" s="1"/>
      <c r="Q22" s="2" t="b">
        <f t="shared" si="8"/>
        <v>0</v>
      </c>
      <c r="R22" s="3" t="e">
        <f t="shared" si="9"/>
        <v>#DIV/0!</v>
      </c>
      <c r="S22" s="1"/>
      <c r="T22" s="2" t="b">
        <f t="shared" si="10"/>
        <v>0</v>
      </c>
      <c r="U22" s="3" t="e">
        <f t="shared" si="11"/>
        <v>#DIV/0!</v>
      </c>
      <c r="V22" s="7" t="e">
        <f t="shared" si="12"/>
        <v>#DIV/0!</v>
      </c>
      <c r="W22" s="8" t="e">
        <f t="shared" si="13"/>
        <v>#DIV/0!</v>
      </c>
    </row>
    <row r="23" spans="1:23">
      <c r="A23" s="6"/>
      <c r="B23" s="5"/>
      <c r="C23" s="4"/>
      <c r="D23" s="1"/>
      <c r="E23" s="2" t="b">
        <f t="shared" si="0"/>
        <v>0</v>
      </c>
      <c r="F23" s="3" t="e">
        <f t="shared" si="1"/>
        <v>#DIV/0!</v>
      </c>
      <c r="G23" s="1"/>
      <c r="H23" s="2" t="b">
        <f t="shared" si="2"/>
        <v>0</v>
      </c>
      <c r="I23" s="3" t="e">
        <f t="shared" si="3"/>
        <v>#DIV/0!</v>
      </c>
      <c r="J23" s="1"/>
      <c r="K23" s="2" t="b">
        <f t="shared" si="4"/>
        <v>0</v>
      </c>
      <c r="L23" s="3" t="e">
        <f t="shared" si="5"/>
        <v>#DIV/0!</v>
      </c>
      <c r="M23" s="1"/>
      <c r="N23" s="2" t="b">
        <f t="shared" si="6"/>
        <v>0</v>
      </c>
      <c r="O23" s="3" t="e">
        <f t="shared" si="7"/>
        <v>#DIV/0!</v>
      </c>
      <c r="P23" s="1"/>
      <c r="Q23" s="2" t="b">
        <f t="shared" si="8"/>
        <v>0</v>
      </c>
      <c r="R23" s="3" t="e">
        <f t="shared" si="9"/>
        <v>#DIV/0!</v>
      </c>
      <c r="S23" s="1"/>
      <c r="T23" s="2" t="b">
        <f t="shared" si="10"/>
        <v>0</v>
      </c>
      <c r="U23" s="3" t="e">
        <f t="shared" si="11"/>
        <v>#DIV/0!</v>
      </c>
      <c r="V23" s="7" t="e">
        <f t="shared" si="12"/>
        <v>#DIV/0!</v>
      </c>
      <c r="W23" s="8" t="e">
        <f t="shared" si="13"/>
        <v>#DIV/0!</v>
      </c>
    </row>
    <row r="24" spans="1:23">
      <c r="A24" s="6"/>
      <c r="B24" s="5"/>
      <c r="C24" s="4"/>
      <c r="D24" s="1"/>
      <c r="E24" s="2" t="b">
        <f t="shared" si="0"/>
        <v>0</v>
      </c>
      <c r="F24" s="3" t="e">
        <f t="shared" si="1"/>
        <v>#DIV/0!</v>
      </c>
      <c r="G24" s="1"/>
      <c r="H24" s="2" t="b">
        <f t="shared" si="2"/>
        <v>0</v>
      </c>
      <c r="I24" s="3" t="e">
        <f t="shared" si="3"/>
        <v>#DIV/0!</v>
      </c>
      <c r="J24" s="1"/>
      <c r="K24" s="2" t="b">
        <f t="shared" si="4"/>
        <v>0</v>
      </c>
      <c r="L24" s="3" t="e">
        <f t="shared" si="5"/>
        <v>#DIV/0!</v>
      </c>
      <c r="M24" s="1"/>
      <c r="N24" s="2" t="b">
        <f t="shared" si="6"/>
        <v>0</v>
      </c>
      <c r="O24" s="3" t="e">
        <f t="shared" si="7"/>
        <v>#DIV/0!</v>
      </c>
      <c r="P24" s="1"/>
      <c r="Q24" s="2" t="b">
        <f t="shared" si="8"/>
        <v>0</v>
      </c>
      <c r="R24" s="3" t="e">
        <f t="shared" si="9"/>
        <v>#DIV/0!</v>
      </c>
      <c r="S24" s="1"/>
      <c r="T24" s="2" t="b">
        <f t="shared" si="10"/>
        <v>0</v>
      </c>
      <c r="U24" s="3" t="e">
        <f t="shared" si="11"/>
        <v>#DIV/0!</v>
      </c>
      <c r="V24" s="7" t="e">
        <f t="shared" si="12"/>
        <v>#DIV/0!</v>
      </c>
      <c r="W24" s="8" t="e">
        <f t="shared" si="13"/>
        <v>#DIV/0!</v>
      </c>
    </row>
    <row r="25" spans="1:23">
      <c r="A25" s="6"/>
      <c r="B25" s="5"/>
      <c r="C25" s="4"/>
      <c r="D25" s="1"/>
      <c r="E25" s="2" t="b">
        <f t="shared" si="0"/>
        <v>0</v>
      </c>
      <c r="F25" s="3" t="e">
        <f t="shared" si="1"/>
        <v>#DIV/0!</v>
      </c>
      <c r="G25" s="1"/>
      <c r="H25" s="2" t="b">
        <f t="shared" si="2"/>
        <v>0</v>
      </c>
      <c r="I25" s="3" t="e">
        <f t="shared" si="3"/>
        <v>#DIV/0!</v>
      </c>
      <c r="J25" s="1"/>
      <c r="K25" s="2" t="b">
        <f t="shared" si="4"/>
        <v>0</v>
      </c>
      <c r="L25" s="3" t="e">
        <f t="shared" si="5"/>
        <v>#DIV/0!</v>
      </c>
      <c r="M25" s="1"/>
      <c r="N25" s="2" t="b">
        <f t="shared" si="6"/>
        <v>0</v>
      </c>
      <c r="O25" s="3" t="e">
        <f t="shared" si="7"/>
        <v>#DIV/0!</v>
      </c>
      <c r="P25" s="1"/>
      <c r="Q25" s="2" t="b">
        <f t="shared" si="8"/>
        <v>0</v>
      </c>
      <c r="R25" s="3" t="e">
        <f t="shared" si="9"/>
        <v>#DIV/0!</v>
      </c>
      <c r="S25" s="1"/>
      <c r="T25" s="2" t="b">
        <f t="shared" si="10"/>
        <v>0</v>
      </c>
      <c r="U25" s="3" t="e">
        <f t="shared" si="11"/>
        <v>#DIV/0!</v>
      </c>
      <c r="V25" s="7" t="e">
        <f t="shared" si="12"/>
        <v>#DIV/0!</v>
      </c>
      <c r="W25" s="8" t="e">
        <f t="shared" si="13"/>
        <v>#DIV/0!</v>
      </c>
    </row>
    <row r="26" spans="1:23">
      <c r="A26" s="6"/>
      <c r="B26" s="5"/>
      <c r="C26" s="4"/>
      <c r="D26" s="1"/>
      <c r="E26" s="2" t="b">
        <f t="shared" si="0"/>
        <v>0</v>
      </c>
      <c r="F26" s="3" t="e">
        <f t="shared" si="1"/>
        <v>#DIV/0!</v>
      </c>
      <c r="G26" s="1"/>
      <c r="H26" s="2" t="b">
        <f t="shared" si="2"/>
        <v>0</v>
      </c>
      <c r="I26" s="3" t="e">
        <f t="shared" si="3"/>
        <v>#DIV/0!</v>
      </c>
      <c r="J26" s="1"/>
      <c r="K26" s="2" t="b">
        <f t="shared" si="4"/>
        <v>0</v>
      </c>
      <c r="L26" s="3" t="e">
        <f t="shared" si="5"/>
        <v>#DIV/0!</v>
      </c>
      <c r="M26" s="1"/>
      <c r="N26" s="2" t="b">
        <f t="shared" si="6"/>
        <v>0</v>
      </c>
      <c r="O26" s="3" t="e">
        <f t="shared" si="7"/>
        <v>#DIV/0!</v>
      </c>
      <c r="P26" s="1"/>
      <c r="Q26" s="2" t="b">
        <f t="shared" si="8"/>
        <v>0</v>
      </c>
      <c r="R26" s="3" t="e">
        <f t="shared" si="9"/>
        <v>#DIV/0!</v>
      </c>
      <c r="S26" s="1"/>
      <c r="T26" s="2" t="b">
        <f t="shared" si="10"/>
        <v>0</v>
      </c>
      <c r="U26" s="3" t="e">
        <f t="shared" si="11"/>
        <v>#DIV/0!</v>
      </c>
      <c r="V26" s="7" t="e">
        <f t="shared" si="12"/>
        <v>#DIV/0!</v>
      </c>
      <c r="W26" s="8" t="e">
        <f t="shared" si="13"/>
        <v>#DIV/0!</v>
      </c>
    </row>
    <row r="27" spans="1:23">
      <c r="A27" s="6"/>
      <c r="B27" s="5"/>
      <c r="C27" s="4"/>
      <c r="D27" s="1"/>
      <c r="E27" s="2" t="b">
        <f t="shared" si="0"/>
        <v>0</v>
      </c>
      <c r="F27" s="3" t="e">
        <f t="shared" si="1"/>
        <v>#DIV/0!</v>
      </c>
      <c r="G27" s="1"/>
      <c r="H27" s="2" t="b">
        <f t="shared" si="2"/>
        <v>0</v>
      </c>
      <c r="I27" s="3" t="e">
        <f t="shared" si="3"/>
        <v>#DIV/0!</v>
      </c>
      <c r="J27" s="1"/>
      <c r="K27" s="2" t="b">
        <f t="shared" si="4"/>
        <v>0</v>
      </c>
      <c r="L27" s="3" t="e">
        <f t="shared" si="5"/>
        <v>#DIV/0!</v>
      </c>
      <c r="M27" s="1"/>
      <c r="N27" s="2" t="b">
        <f t="shared" si="6"/>
        <v>0</v>
      </c>
      <c r="O27" s="3" t="e">
        <f t="shared" si="7"/>
        <v>#DIV/0!</v>
      </c>
      <c r="P27" s="1"/>
      <c r="Q27" s="2" t="b">
        <f t="shared" si="8"/>
        <v>0</v>
      </c>
      <c r="R27" s="3" t="e">
        <f t="shared" si="9"/>
        <v>#DIV/0!</v>
      </c>
      <c r="S27" s="1"/>
      <c r="T27" s="2" t="b">
        <f t="shared" si="10"/>
        <v>0</v>
      </c>
      <c r="U27" s="3" t="e">
        <f t="shared" si="11"/>
        <v>#DIV/0!</v>
      </c>
      <c r="V27" s="7" t="e">
        <f t="shared" si="12"/>
        <v>#DIV/0!</v>
      </c>
      <c r="W27" s="8" t="e">
        <f t="shared" si="13"/>
        <v>#DIV/0!</v>
      </c>
    </row>
    <row r="28" spans="1:23">
      <c r="A28" s="6"/>
      <c r="B28" s="5"/>
      <c r="C28" s="4"/>
      <c r="D28" s="1"/>
      <c r="E28" s="2" t="b">
        <f t="shared" si="0"/>
        <v>0</v>
      </c>
      <c r="F28" s="3" t="e">
        <f t="shared" si="1"/>
        <v>#DIV/0!</v>
      </c>
      <c r="G28" s="1"/>
      <c r="H28" s="2" t="b">
        <f t="shared" si="2"/>
        <v>0</v>
      </c>
      <c r="I28" s="3" t="e">
        <f t="shared" si="3"/>
        <v>#DIV/0!</v>
      </c>
      <c r="J28" s="1"/>
      <c r="K28" s="2" t="b">
        <f t="shared" si="4"/>
        <v>0</v>
      </c>
      <c r="L28" s="3" t="e">
        <f t="shared" si="5"/>
        <v>#DIV/0!</v>
      </c>
      <c r="M28" s="1"/>
      <c r="N28" s="2" t="b">
        <f t="shared" si="6"/>
        <v>0</v>
      </c>
      <c r="O28" s="3" t="e">
        <f t="shared" si="7"/>
        <v>#DIV/0!</v>
      </c>
      <c r="P28" s="1"/>
      <c r="Q28" s="2" t="b">
        <f t="shared" si="8"/>
        <v>0</v>
      </c>
      <c r="R28" s="3" t="e">
        <f t="shared" si="9"/>
        <v>#DIV/0!</v>
      </c>
      <c r="S28" s="1"/>
      <c r="T28" s="2" t="b">
        <f t="shared" si="10"/>
        <v>0</v>
      </c>
      <c r="U28" s="3" t="e">
        <f t="shared" si="11"/>
        <v>#DIV/0!</v>
      </c>
      <c r="V28" s="7" t="e">
        <f t="shared" si="12"/>
        <v>#DIV/0!</v>
      </c>
      <c r="W28" s="8" t="e">
        <f t="shared" si="13"/>
        <v>#DIV/0!</v>
      </c>
    </row>
    <row r="29" spans="1:23">
      <c r="A29" s="6"/>
      <c r="B29" s="5"/>
      <c r="C29" s="4"/>
      <c r="D29" s="1"/>
      <c r="E29" s="2" t="b">
        <f t="shared" si="0"/>
        <v>0</v>
      </c>
      <c r="F29" s="3" t="e">
        <f t="shared" si="1"/>
        <v>#DIV/0!</v>
      </c>
      <c r="G29" s="1"/>
      <c r="H29" s="2" t="b">
        <f t="shared" si="2"/>
        <v>0</v>
      </c>
      <c r="I29" s="3" t="e">
        <f t="shared" si="3"/>
        <v>#DIV/0!</v>
      </c>
      <c r="J29" s="1"/>
      <c r="K29" s="2" t="b">
        <f t="shared" si="4"/>
        <v>0</v>
      </c>
      <c r="L29" s="3" t="e">
        <f t="shared" si="5"/>
        <v>#DIV/0!</v>
      </c>
      <c r="M29" s="1"/>
      <c r="N29" s="2" t="b">
        <f t="shared" si="6"/>
        <v>0</v>
      </c>
      <c r="O29" s="3" t="e">
        <f t="shared" si="7"/>
        <v>#DIV/0!</v>
      </c>
      <c r="P29" s="1"/>
      <c r="Q29" s="2" t="b">
        <f t="shared" si="8"/>
        <v>0</v>
      </c>
      <c r="R29" s="3" t="e">
        <f t="shared" si="9"/>
        <v>#DIV/0!</v>
      </c>
      <c r="S29" s="1"/>
      <c r="T29" s="2" t="b">
        <f t="shared" si="10"/>
        <v>0</v>
      </c>
      <c r="U29" s="3" t="e">
        <f t="shared" si="11"/>
        <v>#DIV/0!</v>
      </c>
      <c r="V29" s="7" t="e">
        <f t="shared" si="12"/>
        <v>#DIV/0!</v>
      </c>
      <c r="W29" s="8" t="e">
        <f t="shared" si="13"/>
        <v>#DIV/0!</v>
      </c>
    </row>
    <row r="30" spans="1:23">
      <c r="A30" s="6"/>
      <c r="B30" s="5"/>
      <c r="C30" s="4"/>
      <c r="D30" s="1"/>
      <c r="E30" s="2" t="b">
        <f t="shared" si="0"/>
        <v>0</v>
      </c>
      <c r="F30" s="3" t="e">
        <f t="shared" si="1"/>
        <v>#DIV/0!</v>
      </c>
      <c r="G30" s="1"/>
      <c r="H30" s="2" t="b">
        <f t="shared" si="2"/>
        <v>0</v>
      </c>
      <c r="I30" s="3" t="e">
        <f t="shared" si="3"/>
        <v>#DIV/0!</v>
      </c>
      <c r="J30" s="1"/>
      <c r="K30" s="2" t="b">
        <f t="shared" si="4"/>
        <v>0</v>
      </c>
      <c r="L30" s="3" t="e">
        <f t="shared" si="5"/>
        <v>#DIV/0!</v>
      </c>
      <c r="M30" s="1"/>
      <c r="N30" s="2" t="b">
        <f t="shared" si="6"/>
        <v>0</v>
      </c>
      <c r="O30" s="3" t="e">
        <f t="shared" si="7"/>
        <v>#DIV/0!</v>
      </c>
      <c r="P30" s="1"/>
      <c r="Q30" s="2" t="b">
        <f t="shared" si="8"/>
        <v>0</v>
      </c>
      <c r="R30" s="3" t="e">
        <f t="shared" si="9"/>
        <v>#DIV/0!</v>
      </c>
      <c r="S30" s="1"/>
      <c r="T30" s="2" t="b">
        <f t="shared" si="10"/>
        <v>0</v>
      </c>
      <c r="U30" s="3" t="e">
        <f t="shared" si="11"/>
        <v>#DIV/0!</v>
      </c>
      <c r="V30" s="7" t="e">
        <f t="shared" si="12"/>
        <v>#DIV/0!</v>
      </c>
      <c r="W30" s="8" t="e">
        <f t="shared" si="13"/>
        <v>#DIV/0!</v>
      </c>
    </row>
    <row r="31" spans="1:23">
      <c r="A31" s="6"/>
      <c r="B31" s="5"/>
      <c r="C31" s="4"/>
      <c r="D31" s="1"/>
      <c r="E31" s="2" t="b">
        <f t="shared" si="0"/>
        <v>0</v>
      </c>
      <c r="F31" s="3" t="e">
        <f t="shared" si="1"/>
        <v>#DIV/0!</v>
      </c>
      <c r="G31" s="1"/>
      <c r="H31" s="2" t="b">
        <f t="shared" si="2"/>
        <v>0</v>
      </c>
      <c r="I31" s="3" t="e">
        <f>(G31-H31)/H31</f>
        <v>#DIV/0!</v>
      </c>
      <c r="J31" s="1"/>
      <c r="K31" s="2" t="b">
        <f t="shared" si="4"/>
        <v>0</v>
      </c>
      <c r="L31" s="3" t="e">
        <f t="shared" si="5"/>
        <v>#DIV/0!</v>
      </c>
      <c r="M31" s="1"/>
      <c r="N31" s="2" t="b">
        <f t="shared" si="6"/>
        <v>0</v>
      </c>
      <c r="O31" s="3" t="e">
        <f t="shared" si="7"/>
        <v>#DIV/0!</v>
      </c>
      <c r="P31" s="1"/>
      <c r="Q31" s="2" t="b">
        <f t="shared" si="8"/>
        <v>0</v>
      </c>
      <c r="R31" s="3" t="e">
        <f t="shared" si="9"/>
        <v>#DIV/0!</v>
      </c>
      <c r="S31" s="1"/>
      <c r="T31" s="2" t="b">
        <f t="shared" si="10"/>
        <v>0</v>
      </c>
      <c r="U31" s="3" t="e">
        <f t="shared" si="11"/>
        <v>#DIV/0!</v>
      </c>
      <c r="V31" s="7" t="e">
        <f t="shared" si="12"/>
        <v>#DIV/0!</v>
      </c>
      <c r="W31" s="8" t="e">
        <f t="shared" si="13"/>
        <v>#DIV/0!</v>
      </c>
    </row>
    <row r="32" spans="1:23">
      <c r="A32" s="1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9" t="e">
        <f>AVERAGE(V10,V11,V12,V13,V14,V15,V16,V17,V18,V19,V20,V21,V22,V23,V24,V25,V26,V27,V28,V29,V30,V31)</f>
        <v>#DIV/0!</v>
      </c>
    </row>
  </sheetData>
  <mergeCells count="15">
    <mergeCell ref="A1:L3"/>
    <mergeCell ref="N1:Y4"/>
    <mergeCell ref="A32:V32"/>
    <mergeCell ref="A6:A9"/>
    <mergeCell ref="B6:B9"/>
    <mergeCell ref="C6:C9"/>
    <mergeCell ref="D7:F8"/>
    <mergeCell ref="G7:I8"/>
    <mergeCell ref="J7:L8"/>
    <mergeCell ref="M7:O8"/>
    <mergeCell ref="P7:R8"/>
    <mergeCell ref="S7:U8"/>
    <mergeCell ref="D6:U6"/>
    <mergeCell ref="V6:V9"/>
    <mergeCell ref="W6:W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sqref="A1:K12"/>
    </sheetView>
  </sheetViews>
  <sheetFormatPr defaultRowHeight="15"/>
  <sheetData>
    <row r="1" spans="1:11">
      <c r="A1" s="26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mergeCells count="1">
    <mergeCell ref="A1:K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2014-04-07T19:08:49Z</dcterms:modified>
</cp:coreProperties>
</file>